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s.ospina\Desktop\NUEVA MATRIZ SEGUIMIENTO P.D DEPENDENCIAS 2018\MATRIZ ORIGINALES DE SEGUIMIENTO\"/>
    </mc:Choice>
  </mc:AlternateContent>
  <bookViews>
    <workbookView xWindow="0" yWindow="0" windowWidth="20430" windowHeight="735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T3" i="1" s="1"/>
  <c r="S22" i="1" l="1"/>
  <c r="T22" i="1" s="1"/>
  <c r="S21" i="1"/>
  <c r="T21" i="1" s="1"/>
  <c r="S20" i="1"/>
  <c r="T20" i="1" s="1"/>
  <c r="T19" i="1"/>
  <c r="S19" i="1"/>
  <c r="S18" i="1"/>
  <c r="T18" i="1" s="1"/>
  <c r="S17" i="1"/>
  <c r="T17" i="1" s="1"/>
  <c r="S16" i="1"/>
  <c r="T16" i="1" s="1"/>
  <c r="T15" i="1"/>
  <c r="S15" i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T8" i="1"/>
  <c r="S8" i="1"/>
  <c r="S7" i="1"/>
  <c r="T7" i="1" s="1"/>
  <c r="S6" i="1"/>
  <c r="T6" i="1" s="1"/>
  <c r="S5" i="1"/>
  <c r="T5" i="1" s="1"/>
  <c r="S4" i="1"/>
  <c r="T4" i="1" s="1"/>
</calcChain>
</file>

<file path=xl/sharedStrings.xml><?xml version="1.0" encoding="utf-8"?>
<sst xmlns="http://schemas.openxmlformats.org/spreadsheetml/2006/main" count="153" uniqueCount="94">
  <si>
    <t>CODIGO DNP</t>
  </si>
  <si>
    <t>SECRETARÍA</t>
  </si>
  <si>
    <t>PROGRAMA</t>
  </si>
  <si>
    <t>Nombre del Indicador</t>
  </si>
  <si>
    <t>Unidad de medida</t>
  </si>
  <si>
    <t>Clase</t>
  </si>
  <si>
    <t>Variable Numerador</t>
  </si>
  <si>
    <t>Variable denominador</t>
  </si>
  <si>
    <t>Meta Cuatrienio</t>
  </si>
  <si>
    <t>Meta
2018</t>
  </si>
  <si>
    <t>Trimestre 1</t>
  </si>
  <si>
    <t>Trimestre 2</t>
  </si>
  <si>
    <t>Trimestre 3</t>
  </si>
  <si>
    <t>Trimestre 4</t>
  </si>
  <si>
    <t>Acumulado Ejecutado 2018</t>
  </si>
  <si>
    <t>Avance %</t>
  </si>
  <si>
    <t>Observaciones o Evidencias Trimestre 1</t>
  </si>
  <si>
    <t>Observaciones o Evidencias Trimestre 2</t>
  </si>
  <si>
    <t>Observaciones o Evidencias Trimestre 3</t>
  </si>
  <si>
    <t>Observaciones o Evidencias Trimestre 4</t>
  </si>
  <si>
    <t>Actividades de  gestión Trimestre 1</t>
  </si>
  <si>
    <t>Actividades de  gestión Trimestre 2</t>
  </si>
  <si>
    <t>Actividades de  gestión Trimestre 3</t>
  </si>
  <si>
    <t>Actividades de  gestión Trimestre 4</t>
  </si>
  <si>
    <t>Programado</t>
  </si>
  <si>
    <t>Ejecutado</t>
  </si>
  <si>
    <t>Obra Pública y Vivienda</t>
  </si>
  <si>
    <t>Infraestructura educativa para la calidad</t>
  </si>
  <si>
    <t>Mejoramientos realizados a la infraestructura para los ambientes de aprendizaje</t>
  </si>
  <si>
    <t>Número</t>
  </si>
  <si>
    <t>Incremento</t>
  </si>
  <si>
    <t>Nro de Mejoramientos realizados a la infraestuctura para la educación (Concejo, Galan, Ana Eva)</t>
  </si>
  <si>
    <t>Mejoramiento en infraestructura de la red hospitalaria</t>
  </si>
  <si>
    <t>Mejoramientos realizados para la infraestructura de la red hospitalario</t>
  </si>
  <si>
    <t xml:space="preserve">Número </t>
  </si>
  <si>
    <t>Nro de Mejoramientos realizados para la infraestructura de la red hospitalario</t>
  </si>
  <si>
    <t>Calidad de Hogar</t>
  </si>
  <si>
    <t>Actividades Para mejorar la calidad del Hogar (capacitaciones, titulaciones, Encuestas)</t>
  </si>
  <si>
    <t>Mantenimiento</t>
  </si>
  <si>
    <t>Gestión y subsidios para la construcción de vivienda de interés social urbano y rural</t>
  </si>
  <si>
    <t>Subsidios Aprobados para la construcción de vivienda de interés social zona urbana y rural.</t>
  </si>
  <si>
    <t>Gestión y subsidios para la reubicación de viviendas en zonas de alto riesgo no mitigable.</t>
  </si>
  <si>
    <t>Subsidios Aprobados para la reubicación de vivienda zona urbana y rural.</t>
  </si>
  <si>
    <t>Gestión y subsidios para el mejoramiento de vivienda de interés social, urbana y rural</t>
  </si>
  <si>
    <t>Subsidios Aprobados para el mejoramiento de VIS zona urbana y rural.</t>
  </si>
  <si>
    <t>Implementación de un banco de tierras municipal</t>
  </si>
  <si>
    <t>Adquisición de terrenos para infraestructura (Cancha la chispa, Vivienda)</t>
  </si>
  <si>
    <t xml:space="preserve">Nro. Actividades Para mejorar la calidad del Hogar (capacitaciones, titulaciones, Encuestas) </t>
  </si>
  <si>
    <t>Nro de Subsidios Aprobados para la construcción de VIS zona urbana y rural.</t>
  </si>
  <si>
    <t>Nro. de Subsidios Aprobados para la reubicación de VIS</t>
  </si>
  <si>
    <t>Nro. de Subsidios Aprobados para el mejoramiento de VIS zona urbana y rural.</t>
  </si>
  <si>
    <t>Nro de adquisiciones de terrenos para la infraestructura</t>
  </si>
  <si>
    <t>Acoger la política de vivienda de la  línea de gestión territorial del fondo nacional del ahorro</t>
  </si>
  <si>
    <t>Política de vivienda de la línea de gestión territorial del fondo nacional del ahorro Acogida</t>
  </si>
  <si>
    <t>Política de vivienda de la  línea de gestión territorial del fondo nacional del ahorro Acogida</t>
  </si>
  <si>
    <t>Construcción mejoramiento y mantenimiento de la infraestructura social municipal</t>
  </si>
  <si>
    <t>Mejoramiento de la Infraestructura para la atención de grupos vulnerables</t>
  </si>
  <si>
    <t>Nro de Mejoramiento de la  Infraestructura para la atención de grupos vulnerables (Casa de la juventud, Carcel, adulto mayor, Inspecciones,ARCA)</t>
  </si>
  <si>
    <t>Mejores espacios deportivos y recreativos a través de la construcción, mantenimiento y reforma de los escenarios</t>
  </si>
  <si>
    <t>Mejoramiento a los escenarios deportivos y recreativos</t>
  </si>
  <si>
    <t>Nro de Mejoramiento a los escenarios deportivos y recreativos (Placas multiplex, piscinas, Coliseos, gimnasios, Canchas entre otros, Parque recreativo)</t>
  </si>
  <si>
    <t>Dotación de infraestructura cultural</t>
  </si>
  <si>
    <t>Mejoramiento de la infraestructura para el arte y la cultura</t>
  </si>
  <si>
    <t>Mejoramiento y construcción de escenarios culturales y recreativos</t>
  </si>
  <si>
    <t>Mejoramiento de escenarios culturales y recreativos</t>
  </si>
  <si>
    <t>Nro de Mejoramiento de la infraestructura para el arte y la cultura</t>
  </si>
  <si>
    <t>Nro de Mejoramiento de escenarios culturales y recreativos (Casas de la cultura la tablaza, bibliotecas)</t>
  </si>
  <si>
    <t>Construcción de soluciones alternas de tratamiento de aguas residuales en sector rural</t>
  </si>
  <si>
    <t>Zonas rurales atendidas con soluciones alternas de tratamiento de aguas residuales</t>
  </si>
  <si>
    <t>incremento</t>
  </si>
  <si>
    <t>Nro de Zonas rurales atendidas con soluciones alternas de tratamiento de aguas residuales</t>
  </si>
  <si>
    <t>Programa de Saneamiento Básico integral Mejoramiento de acueductos Y alcantarillados</t>
  </si>
  <si>
    <t>Zonas atendidas con mejoramiento de acueductos y alcantarillados</t>
  </si>
  <si>
    <t>Nro de Zonas atendidas con mejoramiento de acueductos y alcantarillados</t>
  </si>
  <si>
    <t>Mejoramiento, sostenimiento y adecuación de la infraestructura física institucional</t>
  </si>
  <si>
    <t>Mejoramientos Realizados para la infraestructura institucional</t>
  </si>
  <si>
    <t>Porcentaje</t>
  </si>
  <si>
    <t>Nro de Mejoramientos Realizados para la infraestructura institucional</t>
  </si>
  <si>
    <t>Nro de Mejoramientos Programados para la infraestructura institucional</t>
  </si>
  <si>
    <t xml:space="preserve">Mejoramiento de la eficacia policial y la percepción ciudadana sobre seguridad Control y defensa del territorio a través de la dotación de elementos técnicos y tecnológicos a la fuerza publica </t>
  </si>
  <si>
    <t>Comando Construido</t>
  </si>
  <si>
    <t>Alumbrado Navideño.</t>
  </si>
  <si>
    <t>Alumbrados navideños instalados</t>
  </si>
  <si>
    <t>Nro. De Alumbrados navideños instalados</t>
  </si>
  <si>
    <t>Adecuación y construcción de andenes y espacios públicos para la movilidad</t>
  </si>
  <si>
    <t>Metros lineales de andenes Intervenidos</t>
  </si>
  <si>
    <t>Metros</t>
  </si>
  <si>
    <t>Mejoramiento, recuperación, construcción de Infraestructura vial para la competitividad y la movilidad</t>
  </si>
  <si>
    <t>Vías intervenidas para el Mejoramiento, recuperación, construcción de Infraestructura vial para la competitividad y la movilidad</t>
  </si>
  <si>
    <t xml:space="preserve">Nro de Vías intervenidads para el Mejoramiento, recuperación, construcción de Infraestructura vial para la competitividad y la movilidad </t>
  </si>
  <si>
    <t>Desarrollo de un hábitat con calidad en la población</t>
  </si>
  <si>
    <t>Obras de espacio público y equipamiento colectivo</t>
  </si>
  <si>
    <t>Numero</t>
  </si>
  <si>
    <t>Nro de Obras de construcción en espacio público y equipamiento colectivo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</si>
</sst>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6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" fontId="0" fillId="0" borderId="1" xfId="1" applyNumberFormat="1" applyFont="1" applyBorder="1" applyAlignment="1">
      <alignment vertical="center"/>
    </xf>
    <xf numFmtId="9" fontId="0" fillId="0" borderId="1" xfId="1" applyFont="1" applyBorder="1" applyAlignment="1">
      <alignment vertical="center" wrapText="1"/>
    </xf>
    <xf numFmtId="10" fontId="0" fillId="0" borderId="1" xfId="0" applyNumberFormat="1" applyBorder="1" applyAlignment="1" applyProtection="1">
      <alignment vertical="center" wrapText="1"/>
      <protection locked="0"/>
    </xf>
    <xf numFmtId="1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4" borderId="2" xfId="0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>
      <selection activeCell="G3" sqref="G3"/>
    </sheetView>
  </sheetViews>
  <sheetFormatPr baseColWidth="10" defaultRowHeight="15" x14ac:dyDescent="0.25"/>
  <sheetData>
    <row r="1" spans="1:28" x14ac:dyDescent="0.25">
      <c r="A1" s="22" t="s">
        <v>0</v>
      </c>
      <c r="B1" s="23" t="s">
        <v>1</v>
      </c>
      <c r="C1" s="24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5" t="s">
        <v>8</v>
      </c>
      <c r="J1" s="21" t="s">
        <v>9</v>
      </c>
      <c r="K1" s="21" t="s">
        <v>10</v>
      </c>
      <c r="L1" s="21"/>
      <c r="M1" s="21" t="s">
        <v>11</v>
      </c>
      <c r="N1" s="21"/>
      <c r="O1" s="21" t="s">
        <v>12</v>
      </c>
      <c r="P1" s="21"/>
      <c r="Q1" s="21" t="s">
        <v>13</v>
      </c>
      <c r="R1" s="21"/>
      <c r="S1" s="21" t="s">
        <v>14</v>
      </c>
      <c r="T1" s="21" t="s">
        <v>15</v>
      </c>
      <c r="U1" s="21" t="s">
        <v>16</v>
      </c>
      <c r="V1" s="21" t="s">
        <v>17</v>
      </c>
      <c r="W1" s="21" t="s">
        <v>18</v>
      </c>
      <c r="X1" s="21" t="s">
        <v>19</v>
      </c>
      <c r="Y1" s="21" t="s">
        <v>20</v>
      </c>
      <c r="Z1" s="21" t="s">
        <v>21</v>
      </c>
      <c r="AA1" s="21" t="s">
        <v>22</v>
      </c>
      <c r="AB1" s="21" t="s">
        <v>23</v>
      </c>
    </row>
    <row r="2" spans="1:28" ht="30" x14ac:dyDescent="0.25">
      <c r="A2" s="22"/>
      <c r="B2" s="23"/>
      <c r="C2" s="24"/>
      <c r="D2" s="22"/>
      <c r="E2" s="22"/>
      <c r="F2" s="22"/>
      <c r="G2" s="22"/>
      <c r="H2" s="22"/>
      <c r="I2" s="25"/>
      <c r="J2" s="21"/>
      <c r="K2" s="1" t="s">
        <v>24</v>
      </c>
      <c r="L2" s="2" t="s">
        <v>25</v>
      </c>
      <c r="M2" s="1" t="s">
        <v>24</v>
      </c>
      <c r="N2" s="1" t="s">
        <v>25</v>
      </c>
      <c r="O2" s="1" t="s">
        <v>24</v>
      </c>
      <c r="P2" s="1" t="s">
        <v>25</v>
      </c>
      <c r="Q2" s="1" t="s">
        <v>24</v>
      </c>
      <c r="R2" s="1" t="s">
        <v>25</v>
      </c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50" x14ac:dyDescent="0.25">
      <c r="A3" s="3">
        <v>1164570</v>
      </c>
      <c r="B3" s="19" t="s">
        <v>26</v>
      </c>
      <c r="C3" s="20" t="s">
        <v>90</v>
      </c>
      <c r="D3" s="6" t="s">
        <v>91</v>
      </c>
      <c r="E3" s="3" t="s">
        <v>92</v>
      </c>
      <c r="F3" s="7" t="s">
        <v>30</v>
      </c>
      <c r="G3" s="5" t="s">
        <v>93</v>
      </c>
      <c r="H3" s="5"/>
      <c r="I3" s="3">
        <v>40</v>
      </c>
      <c r="J3" s="5">
        <v>10</v>
      </c>
      <c r="K3" s="5">
        <v>2</v>
      </c>
      <c r="L3" s="8"/>
      <c r="M3" s="5">
        <v>2</v>
      </c>
      <c r="N3" s="8"/>
      <c r="O3" s="5">
        <v>2</v>
      </c>
      <c r="P3" s="8"/>
      <c r="Q3" s="5">
        <v>4</v>
      </c>
      <c r="R3" s="8"/>
      <c r="S3" s="9">
        <f t="shared" ref="S3" si="0">SUM(L3+N3+P3+R3)</f>
        <v>0</v>
      </c>
      <c r="T3" s="10">
        <f t="shared" ref="T3" si="1">IF(J3=0,"NP",S3/J3*100)</f>
        <v>0</v>
      </c>
      <c r="U3" s="11"/>
      <c r="V3" s="11"/>
      <c r="W3" s="11"/>
      <c r="X3" s="11"/>
      <c r="Y3" s="11"/>
      <c r="Z3" s="11"/>
      <c r="AA3" s="11"/>
      <c r="AB3" s="11"/>
    </row>
    <row r="4" spans="1:28" ht="165" x14ac:dyDescent="0.25">
      <c r="A4" s="3">
        <v>1164578</v>
      </c>
      <c r="B4" s="4" t="s">
        <v>26</v>
      </c>
      <c r="C4" s="5" t="s">
        <v>27</v>
      </c>
      <c r="D4" s="6" t="s">
        <v>28</v>
      </c>
      <c r="E4" s="3" t="s">
        <v>29</v>
      </c>
      <c r="F4" s="7" t="s">
        <v>30</v>
      </c>
      <c r="G4" s="5" t="s">
        <v>31</v>
      </c>
      <c r="H4" s="5"/>
      <c r="I4" s="3">
        <v>7</v>
      </c>
      <c r="J4" s="5">
        <v>1</v>
      </c>
      <c r="K4" s="5">
        <v>0</v>
      </c>
      <c r="L4" s="8"/>
      <c r="M4" s="5">
        <v>0</v>
      </c>
      <c r="N4" s="8"/>
      <c r="O4" s="5">
        <v>0</v>
      </c>
      <c r="P4" s="8"/>
      <c r="Q4" s="5">
        <v>1</v>
      </c>
      <c r="R4" s="8"/>
      <c r="S4" s="9">
        <f t="shared" ref="S4:S5" si="2">SUM(L4+N4+P4+R4)</f>
        <v>0</v>
      </c>
      <c r="T4" s="10">
        <f t="shared" ref="T4:T22" si="3">IF(J4=0,"NP",S4/J4*100)</f>
        <v>0</v>
      </c>
      <c r="U4" s="11"/>
      <c r="V4" s="11"/>
      <c r="W4" s="11"/>
      <c r="X4" s="11"/>
      <c r="Y4" s="11"/>
      <c r="Z4" s="11"/>
      <c r="AA4" s="11"/>
      <c r="AB4" s="11"/>
    </row>
    <row r="5" spans="1:28" ht="150" x14ac:dyDescent="0.25">
      <c r="A5" s="3">
        <v>1164569</v>
      </c>
      <c r="B5" s="4" t="s">
        <v>26</v>
      </c>
      <c r="C5" s="5" t="s">
        <v>32</v>
      </c>
      <c r="D5" s="6" t="s">
        <v>33</v>
      </c>
      <c r="E5" s="3" t="s">
        <v>34</v>
      </c>
      <c r="F5" s="7" t="s">
        <v>30</v>
      </c>
      <c r="G5" s="5" t="s">
        <v>35</v>
      </c>
      <c r="H5" s="5"/>
      <c r="I5" s="3">
        <v>2</v>
      </c>
      <c r="J5" s="5">
        <v>1</v>
      </c>
      <c r="K5" s="5">
        <v>0</v>
      </c>
      <c r="L5" s="8"/>
      <c r="M5" s="5">
        <v>0</v>
      </c>
      <c r="N5" s="8"/>
      <c r="O5" s="5">
        <v>0</v>
      </c>
      <c r="P5" s="8"/>
      <c r="Q5" s="5">
        <v>1</v>
      </c>
      <c r="R5" s="8"/>
      <c r="S5" s="9">
        <f t="shared" si="2"/>
        <v>0</v>
      </c>
      <c r="T5" s="10">
        <f t="shared" si="3"/>
        <v>0</v>
      </c>
      <c r="U5" s="11"/>
      <c r="V5" s="11"/>
      <c r="W5" s="11"/>
      <c r="X5" s="11"/>
      <c r="Y5" s="11"/>
      <c r="Z5" s="11"/>
      <c r="AA5" s="11"/>
      <c r="AB5" s="11"/>
    </row>
    <row r="6" spans="1:28" ht="150" x14ac:dyDescent="0.25">
      <c r="A6" s="3">
        <v>1164487</v>
      </c>
      <c r="B6" s="4" t="s">
        <v>26</v>
      </c>
      <c r="C6" s="5" t="s">
        <v>36</v>
      </c>
      <c r="D6" s="6" t="s">
        <v>37</v>
      </c>
      <c r="E6" s="3" t="s">
        <v>29</v>
      </c>
      <c r="F6" s="12" t="s">
        <v>38</v>
      </c>
      <c r="G6" s="5" t="s">
        <v>47</v>
      </c>
      <c r="H6" s="5"/>
      <c r="I6" s="3">
        <v>3</v>
      </c>
      <c r="J6" s="5">
        <v>3</v>
      </c>
      <c r="K6" s="5">
        <v>3</v>
      </c>
      <c r="L6" s="8"/>
      <c r="M6" s="5">
        <v>3</v>
      </c>
      <c r="N6" s="8"/>
      <c r="O6" s="5">
        <v>3</v>
      </c>
      <c r="P6" s="8"/>
      <c r="Q6" s="5">
        <v>3</v>
      </c>
      <c r="R6" s="8"/>
      <c r="S6" s="9">
        <f>IF(ISBLANK(N6),L6,IF(ISBLANK(P6),N6,IF(ISBLANK(R6),P6,R6)))</f>
        <v>0</v>
      </c>
      <c r="T6" s="10">
        <f t="shared" si="3"/>
        <v>0</v>
      </c>
      <c r="U6" s="11"/>
      <c r="V6" s="11"/>
      <c r="W6" s="11"/>
      <c r="X6" s="11"/>
      <c r="Y6" s="11"/>
      <c r="Z6" s="11"/>
      <c r="AA6" s="11"/>
      <c r="AB6" s="11"/>
    </row>
    <row r="7" spans="1:28" ht="150" x14ac:dyDescent="0.25">
      <c r="A7" s="3">
        <v>1164484</v>
      </c>
      <c r="B7" s="4" t="s">
        <v>26</v>
      </c>
      <c r="C7" s="5" t="s">
        <v>39</v>
      </c>
      <c r="D7" s="6" t="s">
        <v>40</v>
      </c>
      <c r="E7" s="3" t="s">
        <v>29</v>
      </c>
      <c r="F7" s="7" t="s">
        <v>30</v>
      </c>
      <c r="G7" s="5" t="s">
        <v>48</v>
      </c>
      <c r="H7" s="5"/>
      <c r="I7" s="3">
        <v>500</v>
      </c>
      <c r="J7" s="5">
        <v>150</v>
      </c>
      <c r="K7" s="5">
        <v>37.5</v>
      </c>
      <c r="L7" s="8"/>
      <c r="M7" s="5">
        <v>37.5</v>
      </c>
      <c r="N7" s="8"/>
      <c r="O7" s="5">
        <v>37.5</v>
      </c>
      <c r="P7" s="8"/>
      <c r="Q7" s="5">
        <v>37.5</v>
      </c>
      <c r="R7" s="8"/>
      <c r="S7" s="9">
        <f t="shared" ref="S7:S10" si="4">SUM(L7+N7+P7+R7)</f>
        <v>0</v>
      </c>
      <c r="T7" s="10">
        <f t="shared" si="3"/>
        <v>0</v>
      </c>
      <c r="U7" s="11"/>
      <c r="V7" s="11"/>
      <c r="W7" s="11"/>
      <c r="X7" s="11"/>
      <c r="Y7" s="11"/>
      <c r="Z7" s="11"/>
      <c r="AA7" s="11"/>
      <c r="AB7" s="11"/>
    </row>
    <row r="8" spans="1:28" ht="150" x14ac:dyDescent="0.25">
      <c r="A8" s="3">
        <v>1164488</v>
      </c>
      <c r="B8" s="4" t="s">
        <v>26</v>
      </c>
      <c r="C8" s="6" t="s">
        <v>41</v>
      </c>
      <c r="D8" s="6" t="s">
        <v>42</v>
      </c>
      <c r="E8" s="13" t="s">
        <v>29</v>
      </c>
      <c r="F8" s="7" t="s">
        <v>30</v>
      </c>
      <c r="G8" s="6" t="s">
        <v>49</v>
      </c>
      <c r="H8" s="6"/>
      <c r="I8" s="13">
        <v>0</v>
      </c>
      <c r="J8" s="6">
        <v>0</v>
      </c>
      <c r="K8" s="6">
        <v>0</v>
      </c>
      <c r="L8" s="8"/>
      <c r="M8" s="6">
        <v>0</v>
      </c>
      <c r="N8" s="8"/>
      <c r="O8" s="6">
        <v>0</v>
      </c>
      <c r="P8" s="8"/>
      <c r="Q8" s="6">
        <v>0</v>
      </c>
      <c r="R8" s="8"/>
      <c r="S8" s="9">
        <f t="shared" si="4"/>
        <v>0</v>
      </c>
      <c r="T8" s="10" t="str">
        <f t="shared" si="3"/>
        <v>NP</v>
      </c>
      <c r="U8" s="11"/>
      <c r="V8" s="11"/>
      <c r="W8" s="11"/>
      <c r="X8" s="11"/>
      <c r="Y8" s="11"/>
      <c r="Z8" s="11"/>
      <c r="AA8" s="11"/>
      <c r="AB8" s="11"/>
    </row>
    <row r="9" spans="1:28" ht="150" x14ac:dyDescent="0.25">
      <c r="A9" s="3">
        <v>1164485</v>
      </c>
      <c r="B9" s="4" t="s">
        <v>26</v>
      </c>
      <c r="C9" s="5" t="s">
        <v>43</v>
      </c>
      <c r="D9" s="6" t="s">
        <v>44</v>
      </c>
      <c r="E9" s="3" t="s">
        <v>29</v>
      </c>
      <c r="F9" s="7" t="s">
        <v>30</v>
      </c>
      <c r="G9" s="5" t="s">
        <v>50</v>
      </c>
      <c r="H9" s="5"/>
      <c r="I9" s="3">
        <v>500</v>
      </c>
      <c r="J9" s="5">
        <v>150</v>
      </c>
      <c r="K9" s="5">
        <v>37.5</v>
      </c>
      <c r="L9" s="8"/>
      <c r="M9" s="5">
        <v>37.5</v>
      </c>
      <c r="N9" s="8"/>
      <c r="O9" s="5">
        <v>37.5</v>
      </c>
      <c r="P9" s="8"/>
      <c r="Q9" s="5">
        <v>37.5</v>
      </c>
      <c r="R9" s="8"/>
      <c r="S9" s="9">
        <f t="shared" si="4"/>
        <v>0</v>
      </c>
      <c r="T9" s="10">
        <f t="shared" si="3"/>
        <v>0</v>
      </c>
      <c r="U9" s="11"/>
      <c r="V9" s="11"/>
      <c r="W9" s="11"/>
      <c r="X9" s="11"/>
      <c r="Y9" s="11"/>
      <c r="Z9" s="11"/>
      <c r="AA9" s="11"/>
      <c r="AB9" s="11"/>
    </row>
    <row r="10" spans="1:28" ht="105" x14ac:dyDescent="0.25">
      <c r="A10" s="3">
        <v>1164571</v>
      </c>
      <c r="B10" s="4" t="s">
        <v>26</v>
      </c>
      <c r="C10" s="5" t="s">
        <v>45</v>
      </c>
      <c r="D10" s="6" t="s">
        <v>46</v>
      </c>
      <c r="E10" s="3" t="s">
        <v>29</v>
      </c>
      <c r="F10" s="7" t="s">
        <v>30</v>
      </c>
      <c r="G10" s="5" t="s">
        <v>51</v>
      </c>
      <c r="H10" s="5"/>
      <c r="I10" s="3">
        <v>2</v>
      </c>
      <c r="J10" s="5">
        <v>1</v>
      </c>
      <c r="K10" s="5">
        <v>0</v>
      </c>
      <c r="L10" s="8"/>
      <c r="M10" s="5">
        <v>0</v>
      </c>
      <c r="N10" s="8"/>
      <c r="O10" s="5">
        <v>0</v>
      </c>
      <c r="P10" s="8"/>
      <c r="Q10" s="5">
        <v>1</v>
      </c>
      <c r="R10" s="8"/>
      <c r="S10" s="9">
        <f t="shared" si="4"/>
        <v>0</v>
      </c>
      <c r="T10" s="10">
        <f t="shared" si="3"/>
        <v>0</v>
      </c>
      <c r="U10" s="11"/>
      <c r="V10" s="11"/>
      <c r="W10" s="11"/>
      <c r="X10" s="11"/>
      <c r="Y10" s="11"/>
      <c r="Z10" s="11"/>
      <c r="AA10" s="11"/>
      <c r="AB10" s="11"/>
    </row>
    <row r="11" spans="1:28" ht="135" x14ac:dyDescent="0.25">
      <c r="A11" s="3">
        <v>1164489</v>
      </c>
      <c r="B11" s="4" t="s">
        <v>26</v>
      </c>
      <c r="C11" s="6" t="s">
        <v>52</v>
      </c>
      <c r="D11" s="6" t="s">
        <v>53</v>
      </c>
      <c r="E11" s="13" t="s">
        <v>29</v>
      </c>
      <c r="F11" s="12" t="s">
        <v>38</v>
      </c>
      <c r="G11" s="6" t="s">
        <v>54</v>
      </c>
      <c r="H11" s="6"/>
      <c r="I11" s="13">
        <v>1</v>
      </c>
      <c r="J11" s="6">
        <v>1</v>
      </c>
      <c r="K11" s="6">
        <v>1</v>
      </c>
      <c r="L11" s="8"/>
      <c r="M11" s="6">
        <v>1</v>
      </c>
      <c r="N11" s="8"/>
      <c r="O11" s="6">
        <v>1</v>
      </c>
      <c r="P11" s="8"/>
      <c r="Q11" s="6">
        <v>1</v>
      </c>
      <c r="R11" s="8"/>
      <c r="S11" s="9">
        <f>IF(ISBLANK(N11),L11,IF(ISBLANK(P11),N11,IF(ISBLANK(R11),P11,R11)))</f>
        <v>0</v>
      </c>
      <c r="T11" s="10">
        <f t="shared" si="3"/>
        <v>0</v>
      </c>
      <c r="U11" s="11"/>
      <c r="V11" s="11"/>
      <c r="W11" s="11"/>
      <c r="X11" s="11"/>
      <c r="Y11" s="11"/>
      <c r="Z11" s="11"/>
      <c r="AA11" s="11"/>
      <c r="AB11" s="11"/>
    </row>
    <row r="12" spans="1:28" ht="225" x14ac:dyDescent="0.25">
      <c r="A12" s="3">
        <v>1164572</v>
      </c>
      <c r="B12" s="4" t="s">
        <v>26</v>
      </c>
      <c r="C12" s="5" t="s">
        <v>55</v>
      </c>
      <c r="D12" s="6" t="s">
        <v>56</v>
      </c>
      <c r="E12" s="3" t="s">
        <v>34</v>
      </c>
      <c r="F12" s="7" t="s">
        <v>30</v>
      </c>
      <c r="G12" s="5" t="s">
        <v>57</v>
      </c>
      <c r="H12" s="5"/>
      <c r="I12" s="3">
        <v>5</v>
      </c>
      <c r="J12" s="5">
        <v>1</v>
      </c>
      <c r="K12" s="5">
        <v>0</v>
      </c>
      <c r="L12" s="8"/>
      <c r="M12" s="5">
        <v>0</v>
      </c>
      <c r="N12" s="8"/>
      <c r="O12" s="5">
        <v>0</v>
      </c>
      <c r="P12" s="8"/>
      <c r="Q12" s="5">
        <v>1</v>
      </c>
      <c r="R12" s="8"/>
      <c r="S12" s="9">
        <f t="shared" ref="S12:S17" si="5">SUM(L12+N12+P12+R12)</f>
        <v>0</v>
      </c>
      <c r="T12" s="10">
        <f t="shared" si="3"/>
        <v>0</v>
      </c>
      <c r="U12" s="11"/>
      <c r="V12" s="11"/>
      <c r="W12" s="11"/>
      <c r="X12" s="11"/>
      <c r="Y12" s="11"/>
      <c r="Z12" s="11"/>
      <c r="AA12" s="11"/>
      <c r="AB12" s="11"/>
    </row>
    <row r="13" spans="1:28" ht="240" x14ac:dyDescent="0.25">
      <c r="A13" s="3">
        <v>1164573</v>
      </c>
      <c r="B13" s="4" t="s">
        <v>26</v>
      </c>
      <c r="C13" s="5" t="s">
        <v>58</v>
      </c>
      <c r="D13" s="6" t="s">
        <v>59</v>
      </c>
      <c r="E13" s="3" t="s">
        <v>34</v>
      </c>
      <c r="F13" s="7" t="s">
        <v>30</v>
      </c>
      <c r="G13" s="5" t="s">
        <v>60</v>
      </c>
      <c r="H13" s="5"/>
      <c r="I13" s="3">
        <v>12</v>
      </c>
      <c r="J13" s="5">
        <v>4</v>
      </c>
      <c r="K13" s="5">
        <v>1</v>
      </c>
      <c r="L13" s="8"/>
      <c r="M13" s="5">
        <v>1</v>
      </c>
      <c r="N13" s="8"/>
      <c r="O13" s="5">
        <v>1</v>
      </c>
      <c r="P13" s="8"/>
      <c r="Q13" s="5">
        <v>1</v>
      </c>
      <c r="R13" s="8"/>
      <c r="S13" s="9">
        <f t="shared" si="5"/>
        <v>0</v>
      </c>
      <c r="T13" s="10">
        <f t="shared" si="3"/>
        <v>0</v>
      </c>
      <c r="U13" s="11"/>
      <c r="V13" s="11"/>
      <c r="W13" s="11"/>
      <c r="X13" s="11"/>
      <c r="Y13" s="11"/>
      <c r="Z13" s="11"/>
      <c r="AA13" s="11"/>
      <c r="AB13" s="11"/>
    </row>
    <row r="14" spans="1:28" ht="105" x14ac:dyDescent="0.25">
      <c r="A14" s="3">
        <v>1164576</v>
      </c>
      <c r="B14" s="4" t="s">
        <v>26</v>
      </c>
      <c r="C14" s="5" t="s">
        <v>61</v>
      </c>
      <c r="D14" s="6" t="s">
        <v>62</v>
      </c>
      <c r="E14" s="3" t="s">
        <v>29</v>
      </c>
      <c r="F14" s="7" t="s">
        <v>30</v>
      </c>
      <c r="G14" s="5" t="s">
        <v>65</v>
      </c>
      <c r="H14" s="5"/>
      <c r="I14" s="3">
        <v>2</v>
      </c>
      <c r="J14" s="5">
        <v>1</v>
      </c>
      <c r="K14" s="5">
        <v>0</v>
      </c>
      <c r="L14" s="8"/>
      <c r="M14" s="5">
        <v>0</v>
      </c>
      <c r="N14" s="8"/>
      <c r="O14" s="5">
        <v>0</v>
      </c>
      <c r="P14" s="8"/>
      <c r="Q14" s="5">
        <v>1</v>
      </c>
      <c r="R14" s="8"/>
      <c r="S14" s="9">
        <f t="shared" si="5"/>
        <v>0</v>
      </c>
      <c r="T14" s="10">
        <f t="shared" si="3"/>
        <v>0</v>
      </c>
      <c r="U14" s="11"/>
      <c r="V14" s="11"/>
      <c r="W14" s="11"/>
      <c r="X14" s="11"/>
      <c r="Y14" s="11"/>
      <c r="Z14" s="11"/>
      <c r="AA14" s="11"/>
      <c r="AB14" s="11"/>
    </row>
    <row r="15" spans="1:28" ht="150" x14ac:dyDescent="0.25">
      <c r="A15" s="3">
        <v>1164577</v>
      </c>
      <c r="B15" s="4" t="s">
        <v>26</v>
      </c>
      <c r="C15" s="5" t="s">
        <v>63</v>
      </c>
      <c r="D15" s="6" t="s">
        <v>64</v>
      </c>
      <c r="E15" s="3" t="s">
        <v>34</v>
      </c>
      <c r="F15" s="7" t="s">
        <v>30</v>
      </c>
      <c r="G15" s="5" t="s">
        <v>66</v>
      </c>
      <c r="H15" s="5"/>
      <c r="I15" s="3">
        <v>2</v>
      </c>
      <c r="J15" s="5">
        <v>0</v>
      </c>
      <c r="K15" s="5">
        <v>0</v>
      </c>
      <c r="L15" s="8"/>
      <c r="M15" s="5">
        <v>0</v>
      </c>
      <c r="N15" s="8"/>
      <c r="O15" s="5">
        <v>0</v>
      </c>
      <c r="P15" s="8"/>
      <c r="Q15" s="5">
        <v>0</v>
      </c>
      <c r="R15" s="8"/>
      <c r="S15" s="9">
        <f t="shared" si="5"/>
        <v>0</v>
      </c>
      <c r="T15" s="10" t="str">
        <f t="shared" si="3"/>
        <v>NP</v>
      </c>
      <c r="U15" s="11"/>
      <c r="V15" s="11"/>
      <c r="W15" s="11"/>
      <c r="X15" s="11"/>
      <c r="Y15" s="11"/>
      <c r="Z15" s="11"/>
      <c r="AA15" s="11"/>
      <c r="AB15" s="11"/>
    </row>
    <row r="16" spans="1:28" ht="150" x14ac:dyDescent="0.25">
      <c r="A16" s="3">
        <v>1164461</v>
      </c>
      <c r="B16" s="4" t="s">
        <v>26</v>
      </c>
      <c r="C16" s="5" t="s">
        <v>67</v>
      </c>
      <c r="D16" s="6" t="s">
        <v>68</v>
      </c>
      <c r="E16" s="3" t="s">
        <v>29</v>
      </c>
      <c r="F16" s="7" t="s">
        <v>69</v>
      </c>
      <c r="G16" s="5" t="s">
        <v>70</v>
      </c>
      <c r="H16" s="5"/>
      <c r="I16" s="3">
        <v>8</v>
      </c>
      <c r="J16" s="5">
        <v>2</v>
      </c>
      <c r="K16" s="5">
        <v>0</v>
      </c>
      <c r="L16" s="8"/>
      <c r="M16" s="5">
        <v>0</v>
      </c>
      <c r="N16" s="8"/>
      <c r="O16" s="5">
        <v>1</v>
      </c>
      <c r="P16" s="8"/>
      <c r="Q16" s="5">
        <v>1</v>
      </c>
      <c r="R16" s="8"/>
      <c r="S16" s="9">
        <f t="shared" si="5"/>
        <v>0</v>
      </c>
      <c r="T16" s="10">
        <f t="shared" si="3"/>
        <v>0</v>
      </c>
      <c r="U16" s="11"/>
      <c r="V16" s="11"/>
      <c r="W16" s="11"/>
      <c r="X16" s="11"/>
      <c r="Y16" s="11"/>
      <c r="Z16" s="11"/>
      <c r="AA16" s="11"/>
      <c r="AB16" s="11"/>
    </row>
    <row r="17" spans="1:28" ht="165" x14ac:dyDescent="0.25">
      <c r="A17" s="3">
        <v>1164464</v>
      </c>
      <c r="B17" s="4" t="s">
        <v>26</v>
      </c>
      <c r="C17" s="5" t="s">
        <v>71</v>
      </c>
      <c r="D17" s="6" t="s">
        <v>72</v>
      </c>
      <c r="E17" s="3" t="s">
        <v>34</v>
      </c>
      <c r="F17" s="7" t="s">
        <v>30</v>
      </c>
      <c r="G17" s="5" t="s">
        <v>73</v>
      </c>
      <c r="H17" s="5"/>
      <c r="I17" s="3">
        <v>12</v>
      </c>
      <c r="J17" s="5">
        <v>3</v>
      </c>
      <c r="K17" s="5">
        <v>0</v>
      </c>
      <c r="L17" s="8"/>
      <c r="M17" s="5">
        <v>1</v>
      </c>
      <c r="N17" s="8"/>
      <c r="O17" s="5">
        <v>1</v>
      </c>
      <c r="P17" s="8"/>
      <c r="Q17" s="5">
        <v>1</v>
      </c>
      <c r="R17" s="8"/>
      <c r="S17" s="9">
        <f t="shared" si="5"/>
        <v>0</v>
      </c>
      <c r="T17" s="10">
        <f t="shared" si="3"/>
        <v>0</v>
      </c>
      <c r="U17" s="11"/>
      <c r="V17" s="11"/>
      <c r="W17" s="11"/>
      <c r="X17" s="11"/>
      <c r="Y17" s="11"/>
      <c r="Z17" s="11"/>
      <c r="AA17" s="11"/>
      <c r="AB17" s="11"/>
    </row>
    <row r="18" spans="1:28" ht="150" x14ac:dyDescent="0.25">
      <c r="A18" s="3">
        <v>1164580</v>
      </c>
      <c r="B18" s="4" t="s">
        <v>26</v>
      </c>
      <c r="C18" s="5" t="s">
        <v>74</v>
      </c>
      <c r="D18" s="6" t="s">
        <v>75</v>
      </c>
      <c r="E18" s="3" t="s">
        <v>76</v>
      </c>
      <c r="F18" s="12" t="s">
        <v>38</v>
      </c>
      <c r="G18" s="5" t="s">
        <v>77</v>
      </c>
      <c r="H18" s="5" t="s">
        <v>78</v>
      </c>
      <c r="I18" s="14">
        <v>70</v>
      </c>
      <c r="J18" s="15">
        <v>0.7</v>
      </c>
      <c r="K18" s="15">
        <v>0.7</v>
      </c>
      <c r="L18" s="16"/>
      <c r="M18" s="15">
        <v>0.7</v>
      </c>
      <c r="N18" s="16"/>
      <c r="O18" s="15">
        <v>0.7</v>
      </c>
      <c r="P18" s="16"/>
      <c r="Q18" s="15">
        <v>0.7</v>
      </c>
      <c r="R18" s="16"/>
      <c r="S18" s="17">
        <f>IF(ISBLANK(N18),L18,IF(ISBLANK(P18),N18,IF(ISBLANK(R18),P18,R18)))</f>
        <v>0</v>
      </c>
      <c r="T18" s="10">
        <f t="shared" si="3"/>
        <v>0</v>
      </c>
      <c r="U18" s="11"/>
      <c r="V18" s="11"/>
      <c r="W18" s="11"/>
      <c r="X18" s="11"/>
      <c r="Y18" s="11"/>
      <c r="Z18" s="11"/>
      <c r="AA18" s="11"/>
      <c r="AB18" s="11"/>
    </row>
    <row r="19" spans="1:28" ht="270" x14ac:dyDescent="0.25">
      <c r="A19" s="3">
        <v>1164612</v>
      </c>
      <c r="B19" s="4" t="s">
        <v>26</v>
      </c>
      <c r="C19" s="18" t="s">
        <v>79</v>
      </c>
      <c r="D19" s="18" t="s">
        <v>80</v>
      </c>
      <c r="E19" s="3" t="s">
        <v>29</v>
      </c>
      <c r="F19" s="7" t="s">
        <v>30</v>
      </c>
      <c r="G19" s="5" t="s">
        <v>80</v>
      </c>
      <c r="H19" s="5"/>
      <c r="I19" s="3">
        <v>0</v>
      </c>
      <c r="J19" s="5">
        <v>0</v>
      </c>
      <c r="K19" s="5">
        <v>0</v>
      </c>
      <c r="L19" s="8"/>
      <c r="M19" s="5">
        <v>0</v>
      </c>
      <c r="N19" s="8"/>
      <c r="O19" s="5">
        <v>0</v>
      </c>
      <c r="P19" s="8"/>
      <c r="Q19" s="5">
        <v>0</v>
      </c>
      <c r="R19" s="8"/>
      <c r="S19" s="9">
        <f t="shared" ref="S19:S22" si="6">SUM(L19+N19+P19+R19)</f>
        <v>0</v>
      </c>
      <c r="T19" s="10" t="str">
        <f t="shared" si="3"/>
        <v>NP</v>
      </c>
      <c r="U19" s="11"/>
      <c r="V19" s="11"/>
      <c r="W19" s="11"/>
      <c r="X19" s="11"/>
      <c r="Y19" s="11"/>
      <c r="Z19" s="11"/>
      <c r="AA19" s="11"/>
      <c r="AB19" s="11"/>
    </row>
    <row r="20" spans="1:28" ht="60" x14ac:dyDescent="0.25">
      <c r="A20" s="3">
        <v>1164483</v>
      </c>
      <c r="B20" s="4" t="s">
        <v>26</v>
      </c>
      <c r="C20" s="5" t="s">
        <v>81</v>
      </c>
      <c r="D20" s="6" t="s">
        <v>82</v>
      </c>
      <c r="E20" s="3" t="s">
        <v>29</v>
      </c>
      <c r="F20" s="7" t="s">
        <v>30</v>
      </c>
      <c r="G20" s="5" t="s">
        <v>83</v>
      </c>
      <c r="H20" s="5"/>
      <c r="I20" s="3">
        <v>4</v>
      </c>
      <c r="J20" s="5">
        <v>1</v>
      </c>
      <c r="K20" s="5">
        <v>0</v>
      </c>
      <c r="L20" s="8"/>
      <c r="M20" s="5">
        <v>0</v>
      </c>
      <c r="N20" s="8"/>
      <c r="O20" s="5">
        <v>0</v>
      </c>
      <c r="P20" s="8"/>
      <c r="Q20" s="5">
        <v>1</v>
      </c>
      <c r="R20" s="8"/>
      <c r="S20" s="9">
        <f t="shared" si="6"/>
        <v>0</v>
      </c>
      <c r="T20" s="10">
        <f t="shared" si="3"/>
        <v>0</v>
      </c>
      <c r="U20" s="11"/>
      <c r="V20" s="11"/>
      <c r="W20" s="11"/>
      <c r="X20" s="11"/>
      <c r="Y20" s="11"/>
      <c r="Z20" s="11"/>
      <c r="AA20" s="11"/>
      <c r="AB20" s="11"/>
    </row>
    <row r="21" spans="1:28" ht="135" x14ac:dyDescent="0.25">
      <c r="A21" s="3">
        <v>1164581</v>
      </c>
      <c r="B21" s="4" t="s">
        <v>26</v>
      </c>
      <c r="C21" s="5" t="s">
        <v>84</v>
      </c>
      <c r="D21" s="6" t="s">
        <v>85</v>
      </c>
      <c r="E21" s="3" t="s">
        <v>86</v>
      </c>
      <c r="F21" s="7" t="s">
        <v>30</v>
      </c>
      <c r="G21" s="5" t="s">
        <v>85</v>
      </c>
      <c r="H21" s="5"/>
      <c r="I21" s="3">
        <v>800</v>
      </c>
      <c r="J21" s="5">
        <v>200</v>
      </c>
      <c r="K21" s="5">
        <v>50</v>
      </c>
      <c r="L21" s="8"/>
      <c r="M21" s="5">
        <v>50</v>
      </c>
      <c r="N21" s="8"/>
      <c r="O21" s="5">
        <v>50</v>
      </c>
      <c r="P21" s="8"/>
      <c r="Q21" s="5">
        <v>50</v>
      </c>
      <c r="R21" s="8"/>
      <c r="S21" s="9">
        <f t="shared" si="6"/>
        <v>0</v>
      </c>
      <c r="T21" s="10">
        <f t="shared" si="3"/>
        <v>0</v>
      </c>
      <c r="U21" s="11"/>
      <c r="V21" s="11"/>
      <c r="W21" s="11"/>
      <c r="X21" s="11"/>
      <c r="Y21" s="11"/>
      <c r="Z21" s="11"/>
      <c r="AA21" s="11"/>
      <c r="AB21" s="11"/>
    </row>
    <row r="22" spans="1:28" ht="225" x14ac:dyDescent="0.25">
      <c r="A22" s="3">
        <v>1164582</v>
      </c>
      <c r="B22" s="4" t="s">
        <v>26</v>
      </c>
      <c r="C22" s="5" t="s">
        <v>87</v>
      </c>
      <c r="D22" s="6" t="s">
        <v>88</v>
      </c>
      <c r="E22" s="3" t="s">
        <v>34</v>
      </c>
      <c r="F22" s="7" t="s">
        <v>30</v>
      </c>
      <c r="G22" s="5" t="s">
        <v>89</v>
      </c>
      <c r="H22" s="5"/>
      <c r="I22" s="3">
        <v>200</v>
      </c>
      <c r="J22" s="5">
        <v>50</v>
      </c>
      <c r="K22" s="5">
        <v>12.5</v>
      </c>
      <c r="L22" s="8"/>
      <c r="M22" s="5">
        <v>12.5</v>
      </c>
      <c r="N22" s="8"/>
      <c r="O22" s="5">
        <v>12.5</v>
      </c>
      <c r="P22" s="8"/>
      <c r="Q22" s="5">
        <v>12.5</v>
      </c>
      <c r="R22" s="8"/>
      <c r="S22" s="9">
        <f t="shared" si="6"/>
        <v>0</v>
      </c>
      <c r="T22" s="10">
        <f t="shared" si="3"/>
        <v>0</v>
      </c>
      <c r="U22" s="11"/>
      <c r="V22" s="11"/>
      <c r="W22" s="11"/>
      <c r="X22" s="11"/>
      <c r="Y22" s="11"/>
      <c r="Z22" s="11"/>
      <c r="AA22" s="11"/>
      <c r="AB22" s="11"/>
    </row>
  </sheetData>
  <sheetProtection algorithmName="SHA-512" hashValue="M37MPtbg8rs2zF0ItCNcZJnq2aczFkFL1Q9nsHG+VpzS/C7LHx1SC7RQpZz62UgA16vNRXcFYLR2QDgmJbQ6bQ==" saltValue="XsA+TKvEVJ6s+iy1jkFlyg==" spinCount="100000" sheet="1" objects="1" scenarios="1"/>
  <mergeCells count="24">
    <mergeCell ref="AB1:AB2"/>
    <mergeCell ref="O1:P1"/>
    <mergeCell ref="Q1:R1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M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1"/>
  </mergeCells>
  <conditionalFormatting sqref="L3:L22">
    <cfRule type="cellIs" dxfId="3" priority="6" operator="greaterThan">
      <formula>K3</formula>
    </cfRule>
  </conditionalFormatting>
  <conditionalFormatting sqref="N3:N22">
    <cfRule type="cellIs" dxfId="2" priority="5" operator="greaterThan">
      <formula>M3</formula>
    </cfRule>
  </conditionalFormatting>
  <conditionalFormatting sqref="P3:P22">
    <cfRule type="cellIs" dxfId="1" priority="4" operator="greaterThan">
      <formula>O3</formula>
    </cfRule>
  </conditionalFormatting>
  <conditionalFormatting sqref="R3:R22">
    <cfRule type="cellIs" dxfId="0" priority="3" operator="greaterThan">
      <formula>Q3</formula>
    </cfRule>
  </conditionalFormatting>
  <conditionalFormatting sqref="T3:T22">
    <cfRule type="iconSet" priority="1">
      <iconSet iconSet="3Symbols">
        <cfvo type="percent" val="0"/>
        <cfvo type="num" val="70"/>
        <cfvo type="num" val="80"/>
      </iconSet>
    </cfRule>
    <cfRule type="colorScale" priority="2">
      <colorScale>
        <cfvo type="num" val="70"/>
        <cfvo type="num" val="75"/>
        <cfvo type="num" val="100"/>
        <color rgb="FFFF0000"/>
        <color rgb="FFFFFF00"/>
        <color rgb="FF00B050"/>
      </colorScale>
    </cfRule>
  </conditionalFormatting>
  <dataValidations count="2">
    <dataValidation type="list" allowBlank="1" showInputMessage="1" showErrorMessage="1" sqref="F1">
      <formula1>"Reducción,Flujo,Acumulado,Capacidad,Stok"</formula1>
    </dataValidation>
    <dataValidation type="list" allowBlank="1" showInputMessage="1" showErrorMessage="1" sqref="E1">
      <formula1>"Unidad,Porcentaje,Kilometros,Metros"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sandra ospina</cp:lastModifiedBy>
  <dcterms:created xsi:type="dcterms:W3CDTF">2018-03-22T16:04:53Z</dcterms:created>
  <dcterms:modified xsi:type="dcterms:W3CDTF">2018-04-12T22:17:04Z</dcterms:modified>
</cp:coreProperties>
</file>